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<sst xmlns="http://schemas.openxmlformats.org/spreadsheetml/2006/main" count="54" uniqueCount="54">
  <si>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</si>
  <si>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</si>
  <si>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</si>
  <si>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</si>
  <si>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</si>
  <si>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</si>
  <si>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</si>
  <si>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</si>
  <si>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</si>
  <si>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</si>
  <si>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</si>
  <si>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</si>
  <si>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</si>
  <si>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</si>
  <si>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</si>
  <si>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</si>
  <si>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</si>
  <si>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</si>
  <si>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</si>
  <si>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</si>
  <si>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</si>
  <si>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</si>
  <si>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</si>
  <si>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</si>
  <si>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</si>
  <si>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</si>
  <si>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</si>
  <si>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</si>
  <si>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</si>
  <si>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</si>
  <si>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</si>
  <si>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</si>
  <si>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</si>
  <si>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</si>
  <si>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</si>
  <si>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</si>
  <si>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</si>
  <si>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</si>
  <si>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</si>
  <si>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</si>
  <si>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</si>
  <si>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</si>
  <si>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</si>
  <si>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</si>
  <si>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</si>
  <si>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</si>
  <si>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</si>
  <si>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</si>
  <si>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</si>
  <si>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</si>
  <si>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</si>
  <si>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</si>
  <si>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</si>
  <si>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10 травня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</si>
</sst>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91" fontId="24" fillId="24" borderId="22" xfId="0" applyNumberFormat="1" applyFont="1" applyFill="1" applyBorder="1" applyAlignment="1">
      <alignment horizontal="center"/>
    </xf>
    <xf numFmtId="191" fontId="24" fillId="24" borderId="22" xfId="0" applyNumberFormat="1" applyFont="1" applyFill="1" applyBorder="1" applyAlignment="1">
      <alignment/>
    </xf>
    <xf numFmtId="191" fontId="24" fillId="24" borderId="22" xfId="55" applyNumberFormat="1" applyFont="1" applyFill="1" applyBorder="1" applyAlignment="1">
      <alignment horizontal="center" vertical="center" wrapText="1" shrinkToFit="1"/>
      <protection/>
    </xf>
    <xf numFmtId="191" fontId="24" fillId="24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5" borderId="18" xfId="62" applyFont="1" applyFill="1" applyBorder="1" applyAlignment="1" applyProtection="1">
      <alignment horizontal="center" vertical="center" wrapText="1"/>
      <protection/>
    </xf>
    <xf numFmtId="0" fontId="23" fillId="25" borderId="11" xfId="62" applyFont="1" applyFill="1" applyBorder="1" applyAlignment="1" applyProtection="1">
      <alignment horizontal="center" vertical="center" wrapText="1"/>
      <protection/>
    </xf>
    <xf numFmtId="0" fontId="23" fillId="25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C22:D3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9750</v>
      </c>
      <c r="D6" s="11">
        <f>D7+D8</f>
        <v>13824.400000000001</v>
      </c>
      <c r="E6" s="12">
        <f>D6/C6*100</f>
        <v>141.78871794871796</v>
      </c>
    </row>
    <row r="7" spans="1:5" s="32" customFormat="1" ht="30.75" customHeight="1">
      <c r="A7" s="13">
        <v>11010000</v>
      </c>
      <c r="B7" s="14" t="s">
        <v>13</v>
      </c>
      <c r="C7" s="15">
        <v>9750</v>
      </c>
      <c r="D7" s="15">
        <v>13790.7</v>
      </c>
      <c r="E7" s="15">
        <f>D7/C7*100</f>
        <v>141.44307692307694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33.7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117.5</v>
      </c>
      <c r="D9" s="11">
        <f>D10+D12+D11</f>
        <v>387</v>
      </c>
      <c r="E9" s="12">
        <f>D9/C9*100</f>
        <v>329.36170212765956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21.8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117.5</v>
      </c>
      <c r="D11" s="40">
        <v>153.5</v>
      </c>
      <c r="E11" s="40">
        <f>D11/C11*100</f>
        <v>130.63829787234042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211.7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9867.5</v>
      </c>
      <c r="D15" s="36">
        <f>D6+D9+D13</f>
        <v>14211.600000000002</v>
      </c>
      <c r="E15" s="20">
        <f>D15/C15*100</f>
        <v>144.02432227007856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176702.9</v>
      </c>
      <c r="D16" s="11">
        <f>D17+D18</f>
        <v>164078.7</v>
      </c>
      <c r="E16" s="11">
        <f>D16/C16*100</f>
        <v>92.85569167229288</v>
      </c>
    </row>
    <row r="17" spans="1:5" s="32" customFormat="1" ht="24.75" customHeight="1">
      <c r="A17" s="21">
        <v>41020000</v>
      </c>
      <c r="B17" s="22" t="s">
        <v>2</v>
      </c>
      <c r="C17" s="23">
        <v>17903.5</v>
      </c>
      <c r="D17" s="23">
        <v>16653.5</v>
      </c>
      <c r="E17" s="23">
        <f>D17/C17*100</f>
        <v>93.01812494763594</v>
      </c>
    </row>
    <row r="18" spans="1:5" s="32" customFormat="1" ht="25.5" customHeight="1" thickBot="1">
      <c r="A18" s="24">
        <v>41030000</v>
      </c>
      <c r="B18" s="25" t="s">
        <v>3</v>
      </c>
      <c r="C18" s="26">
        <v>158799.4</v>
      </c>
      <c r="D18" s="26">
        <v>147425.2</v>
      </c>
      <c r="E18" s="26">
        <f>D18/C18*100</f>
        <v>92.83737847876</v>
      </c>
    </row>
    <row r="19" spans="1:5" s="32" customFormat="1" ht="29.25" customHeight="1" thickBot="1">
      <c r="A19" s="27"/>
      <c r="B19" s="28" t="s">
        <v>12</v>
      </c>
      <c r="C19" s="29">
        <f>C16+C15</f>
        <v>186570.4</v>
      </c>
      <c r="D19" s="29">
        <f>D16+D15</f>
        <v>178290.30000000002</v>
      </c>
      <c r="E19" s="20">
        <f>D19/C19*100</f>
        <v>95.56194337365413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60">
        <v>1668.8</v>
      </c>
      <c r="D22" s="61">
        <v>833.82457</v>
      </c>
      <c r="E22" s="54">
        <f t="shared" si="0"/>
        <v>49.96551833652924</v>
      </c>
    </row>
    <row r="23" spans="1:5" s="33" customFormat="1" ht="30" customHeight="1">
      <c r="A23" s="48" t="s">
        <v>39</v>
      </c>
      <c r="B23" s="49" t="s">
        <v>16</v>
      </c>
      <c r="C23" s="60">
        <v>50794.052</v>
      </c>
      <c r="D23" s="61">
        <v>37204.404</v>
      </c>
      <c r="E23" s="54">
        <f t="shared" si="0"/>
        <v>73.24559182638156</v>
      </c>
    </row>
    <row r="24" spans="1:5" s="33" customFormat="1" ht="19.5" customHeight="1">
      <c r="A24" s="48" t="s">
        <v>40</v>
      </c>
      <c r="B24" s="49" t="s">
        <v>17</v>
      </c>
      <c r="C24" s="60">
        <v>28113.06</v>
      </c>
      <c r="D24" s="61">
        <v>22722.41621</v>
      </c>
      <c r="E24" s="54">
        <f t="shared" si="0"/>
        <v>80.82512615133322</v>
      </c>
    </row>
    <row r="25" spans="1:5" s="33" customFormat="1" ht="25.5" customHeight="1">
      <c r="A25" s="48" t="s">
        <v>41</v>
      </c>
      <c r="B25" s="49" t="s">
        <v>25</v>
      </c>
      <c r="C25" s="60">
        <v>105299.51841</v>
      </c>
      <c r="D25" s="61">
        <v>96437.329</v>
      </c>
      <c r="E25" s="54">
        <f t="shared" si="0"/>
        <v>91.58382721610018</v>
      </c>
    </row>
    <row r="26" spans="1:5" s="33" customFormat="1" ht="25.5" customHeight="1">
      <c r="A26" s="48" t="s">
        <v>42</v>
      </c>
      <c r="B26" s="49" t="s">
        <v>18</v>
      </c>
      <c r="C26" s="60">
        <v>2939.461</v>
      </c>
      <c r="D26" s="61">
        <v>2354.91749</v>
      </c>
      <c r="E26" s="54">
        <f>IF(C26=0,"",IF(D26/C26*100&gt;=200,"В/100",D26/C26*100))</f>
        <v>80.11392190609095</v>
      </c>
    </row>
    <row r="27" spans="1:5" s="33" customFormat="1" ht="25.5" customHeight="1">
      <c r="A27" s="48" t="s">
        <v>43</v>
      </c>
      <c r="B27" s="49" t="s">
        <v>20</v>
      </c>
      <c r="C27" s="60">
        <v>528.15</v>
      </c>
      <c r="D27" s="61">
        <v>372.33011</v>
      </c>
      <c r="E27" s="54">
        <f>IF(C27=0,"",IF(D27/C27*100&gt;=200,"В/100",D27/C27*100))</f>
        <v>70.49703872006059</v>
      </c>
    </row>
    <row r="28" spans="1:5" s="33" customFormat="1" ht="21" customHeight="1">
      <c r="A28" s="48" t="s">
        <v>44</v>
      </c>
      <c r="B28" s="49" t="s">
        <v>32</v>
      </c>
      <c r="C28" s="60">
        <v>29.2</v>
      </c>
      <c r="D28" s="61">
        <v>0</v>
      </c>
      <c r="E28" s="54">
        <f t="shared" si="0"/>
        <v>0</v>
      </c>
    </row>
    <row r="29" spans="1:5" s="33" customFormat="1" ht="24" customHeight="1">
      <c r="A29" s="48" t="s">
        <v>45</v>
      </c>
      <c r="B29" s="49" t="s">
        <v>19</v>
      </c>
      <c r="C29" s="60">
        <v>10</v>
      </c>
      <c r="D29" s="61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0">
        <v>0</v>
      </c>
      <c r="D30" s="61">
        <v>0</v>
      </c>
      <c r="E30" s="54">
        <f t="shared" si="0"/>
      </c>
    </row>
    <row r="31" spans="1:5" s="33" customFormat="1" ht="30" customHeight="1">
      <c r="A31" s="48" t="s">
        <v>47</v>
      </c>
      <c r="B31" s="49" t="s">
        <v>23</v>
      </c>
      <c r="C31" s="62">
        <v>135</v>
      </c>
      <c r="D31" s="61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63">
        <v>6744.645</v>
      </c>
      <c r="D32" s="61">
        <v>4852.59091</v>
      </c>
      <c r="E32" s="55">
        <f t="shared" si="0"/>
        <v>71.94731390606918</v>
      </c>
    </row>
    <row r="33" spans="1:5" s="34" customFormat="1" ht="23.25" customHeight="1" thickBot="1">
      <c r="A33" s="52"/>
      <c r="B33" s="53" t="s">
        <v>24</v>
      </c>
      <c r="C33" s="57">
        <f>SUM(C22:C32)</f>
        <v>196261.88641000004</v>
      </c>
      <c r="D33" s="58">
        <f>SUM(D22:D32)</f>
        <v>164777.81229</v>
      </c>
      <c r="E33" s="47">
        <f t="shared" si="0"/>
        <v>83.95813130307513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2017-04-24T07:28:00Z</cp:lastPrinted>
  <dcterms:created xsi:type="dcterms:W3CDTF">2015-04-06T06:03:14Z</dcterms:created>
  <dcterms:modified xsi:type="dcterms:W3CDTF">2017-05-12T06:09:02Z</dcterms:modified>
  <cp:category/>
  <cp:version/>
  <cp:contentType/>
  <cp:contentStatus/>
</cp:coreProperties>
</file>